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376" windowHeight="9552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M41" i="1" l="1"/>
  <c r="L10" i="1"/>
  <c r="L15" i="1"/>
  <c r="L25" i="1"/>
  <c r="L28" i="1"/>
  <c r="L41" i="1"/>
  <c r="K10" i="1"/>
  <c r="K15" i="1"/>
  <c r="K25" i="1"/>
  <c r="K28" i="1"/>
  <c r="K41" i="1"/>
  <c r="J41" i="1"/>
  <c r="I41" i="1"/>
  <c r="H41" i="1"/>
  <c r="E41" i="1"/>
</calcChain>
</file>

<file path=xl/sharedStrings.xml><?xml version="1.0" encoding="utf-8"?>
<sst xmlns="http://schemas.openxmlformats.org/spreadsheetml/2006/main" count="73" uniqueCount="72">
  <si>
    <t>Nouvelle circonscription  AFE</t>
  </si>
  <si>
    <t>Pays</t>
  </si>
  <si>
    <t>Liste électorale consulaire (LEC)</t>
  </si>
  <si>
    <t>Nombre inscrits</t>
  </si>
  <si>
    <t>Nombre de conseillers consulaires (CC)</t>
  </si>
  <si>
    <t>Nombre de délégués consulaires (DC) * le cas échéant (chiffres non définitifs)</t>
  </si>
  <si>
    <r>
      <t>Nombre de candidats devant composer la liste</t>
    </r>
    <r>
      <rPr>
        <b/>
        <sz val="12"/>
        <rFont val="Calibri"/>
        <family val="2"/>
        <scheme val="minor"/>
      </rPr>
      <t>**</t>
    </r>
  </si>
  <si>
    <t>Nombre de conseillers à l'AFE</t>
  </si>
  <si>
    <t>Suffrages exprimés élect. AFE 2006/2009</t>
  </si>
  <si>
    <t>Votes FDM</t>
  </si>
  <si>
    <t>Suffrages exprimés aux présidentielles 2012</t>
  </si>
  <si>
    <t>Votes Hollande</t>
  </si>
  <si>
    <t>Adhérents FDM 2012/2013</t>
  </si>
  <si>
    <t>Australie Fidji Papouasie Nouvelle Guinée</t>
  </si>
  <si>
    <t>SYDNEY</t>
  </si>
  <si>
    <t xml:space="preserve"> Canberra </t>
  </si>
  <si>
    <t>Port Moresby</t>
  </si>
  <si>
    <t>CAMBODGE</t>
  </si>
  <si>
    <t>PHNOM PENH</t>
  </si>
  <si>
    <t>CHINE (canton wuhan chengdu)</t>
  </si>
  <si>
    <t>Canton</t>
  </si>
  <si>
    <t xml:space="preserve"> Chengdu</t>
  </si>
  <si>
    <t xml:space="preserve"> Wuhan</t>
  </si>
  <si>
    <t>Chine (Pékin  Shenyang) Mongolie Corée du Nord</t>
  </si>
  <si>
    <r>
      <t>Pékin</t>
    </r>
    <r>
      <rPr>
        <sz val="11"/>
        <rFont val="Calibri"/>
        <family val="2"/>
        <scheme val="minor"/>
      </rPr>
      <t xml:space="preserve"> </t>
    </r>
  </si>
  <si>
    <t>Shenyang</t>
  </si>
  <si>
    <t xml:space="preserve"> Oulan Bator </t>
  </si>
  <si>
    <t>Pyongyang</t>
  </si>
  <si>
    <t>CHINE Hong Kong</t>
  </si>
  <si>
    <t>HONG KONG</t>
  </si>
  <si>
    <t>CHINE Shanghai</t>
  </si>
  <si>
    <t>SHANGHAI</t>
  </si>
  <si>
    <t>Corée du Sud et Taiwan</t>
  </si>
  <si>
    <r>
      <t>SEOUL</t>
    </r>
    <r>
      <rPr>
        <sz val="11"/>
        <rFont val="Calibri"/>
        <family val="2"/>
        <scheme val="minor"/>
      </rPr>
      <t xml:space="preserve">  </t>
    </r>
  </si>
  <si>
    <t>TAIPEI</t>
  </si>
  <si>
    <t>Inde(sauf Pondichéry) Bangladesh Nepal Sri Lanka</t>
  </si>
  <si>
    <t>Bangalore</t>
  </si>
  <si>
    <t xml:space="preserve"> Bombay </t>
  </si>
  <si>
    <t>Calcutta</t>
  </si>
  <si>
    <t xml:space="preserve"> New Delhi </t>
  </si>
  <si>
    <t>Dacca</t>
  </si>
  <si>
    <t xml:space="preserve"> Kathmandou </t>
  </si>
  <si>
    <t>Colombo</t>
  </si>
  <si>
    <t xml:space="preserve">Inde (Pondichéry ) </t>
  </si>
  <si>
    <t>Pondichéry</t>
  </si>
  <si>
    <t>INDONESIE</t>
  </si>
  <si>
    <t>JAKARTA</t>
  </si>
  <si>
    <t>Bali</t>
  </si>
  <si>
    <t>JAPON</t>
  </si>
  <si>
    <t>Tokyo</t>
  </si>
  <si>
    <t xml:space="preserve"> Kyoto</t>
  </si>
  <si>
    <t>LAOS</t>
  </si>
  <si>
    <t>VIENTIANE</t>
  </si>
  <si>
    <t>Malaisie Brunei</t>
  </si>
  <si>
    <r>
      <t>Kuala Lumpur</t>
    </r>
    <r>
      <rPr>
        <sz val="11"/>
        <rFont val="Calibri"/>
        <family val="2"/>
        <scheme val="minor"/>
      </rPr>
      <t xml:space="preserve"> </t>
    </r>
  </si>
  <si>
    <t>Bandar Seri Begawan</t>
  </si>
  <si>
    <t>Nouvelle ZELANDE</t>
  </si>
  <si>
    <t>WELLINGTON</t>
  </si>
  <si>
    <t>PHILIPPINES</t>
  </si>
  <si>
    <t>MANILLE</t>
  </si>
  <si>
    <t>SINGAPOUR</t>
  </si>
  <si>
    <t>Thaïlande Birmanie</t>
  </si>
  <si>
    <t>Bangkok</t>
  </si>
  <si>
    <t xml:space="preserve"> Rangoun</t>
  </si>
  <si>
    <t>VANUATU</t>
  </si>
  <si>
    <t>PORT VILA</t>
  </si>
  <si>
    <t>VIETNAM</t>
  </si>
  <si>
    <r>
      <t>Ho Chi Minh Ville</t>
    </r>
    <r>
      <rPr>
        <sz val="9"/>
        <rFont val="Arial Narrow"/>
        <family val="2"/>
      </rPr>
      <t/>
    </r>
  </si>
  <si>
    <t xml:space="preserve"> Hanoi</t>
  </si>
  <si>
    <t>*Le nombre exact de délégués consulaires sera connu de façon définitive après la clotûre des listes au 31 décembre</t>
  </si>
  <si>
    <t>Election 2014 - Tableau de données par circonscriptions consulaires - circonscription 15</t>
  </si>
  <si>
    <t xml:space="preserve">** Voir fiche n°5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</si>
</sst>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A1180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Arial Narrow"/>
      <family val="2"/>
    </font>
    <font>
      <i/>
      <sz val="11"/>
      <name val="Calibri"/>
      <family val="2"/>
      <scheme val="minor"/>
    </font>
    <font>
      <b/>
      <sz val="11"/>
      <color rgb="FFA1180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wrapText="1"/>
    </xf>
    <xf numFmtId="3" fontId="6" fillId="8" borderId="7" xfId="0" applyNumberFormat="1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0" fillId="9" borderId="8" xfId="0" applyFont="1" applyFill="1" applyBorder="1"/>
    <xf numFmtId="0" fontId="0" fillId="10" borderId="8" xfId="0" applyFont="1" applyFill="1" applyBorder="1" applyAlignment="1">
      <alignment horizontal="center"/>
    </xf>
    <xf numFmtId="3" fontId="6" fillId="8" borderId="9" xfId="0" applyNumberFormat="1" applyFont="1" applyFill="1" applyBorder="1" applyAlignment="1">
      <alignment horizontal="center"/>
    </xf>
    <xf numFmtId="0" fontId="6" fillId="8" borderId="13" xfId="0" applyFont="1" applyFill="1" applyBorder="1" applyAlignment="1">
      <alignment wrapText="1"/>
    </xf>
    <xf numFmtId="3" fontId="6" fillId="8" borderId="13" xfId="0" applyNumberFormat="1" applyFont="1" applyFill="1" applyBorder="1" applyAlignment="1">
      <alignment horizontal="center"/>
    </xf>
    <xf numFmtId="0" fontId="0" fillId="9" borderId="14" xfId="0" applyFont="1" applyFill="1" applyBorder="1" applyAlignment="1">
      <alignment horizontal="center"/>
    </xf>
    <xf numFmtId="3" fontId="6" fillId="8" borderId="15" xfId="0" applyNumberFormat="1" applyFont="1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6" fillId="8" borderId="14" xfId="0" applyFont="1" applyFill="1" applyBorder="1" applyAlignment="1">
      <alignment wrapText="1"/>
    </xf>
    <xf numFmtId="3" fontId="6" fillId="8" borderId="14" xfId="0" applyNumberFormat="1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3" fontId="6" fillId="8" borderId="16" xfId="0" applyNumberFormat="1" applyFont="1" applyFill="1" applyBorder="1" applyAlignment="1">
      <alignment horizontal="center"/>
    </xf>
    <xf numFmtId="3" fontId="6" fillId="6" borderId="14" xfId="0" applyNumberFormat="1" applyFont="1" applyFill="1" applyBorder="1" applyAlignment="1">
      <alignment horizontal="center"/>
    </xf>
    <xf numFmtId="0" fontId="8" fillId="8" borderId="14" xfId="0" applyFont="1" applyFill="1" applyBorder="1" applyAlignment="1">
      <alignment wrapText="1"/>
    </xf>
    <xf numFmtId="3" fontId="6" fillId="6" borderId="14" xfId="0" applyNumberFormat="1" applyFont="1" applyFill="1" applyBorder="1" applyAlignment="1">
      <alignment horizontal="center" vertical="center"/>
    </xf>
    <xf numFmtId="0" fontId="6" fillId="8" borderId="10" xfId="0" applyFont="1" applyFill="1" applyBorder="1"/>
    <xf numFmtId="3" fontId="6" fillId="8" borderId="10" xfId="0" applyNumberFormat="1" applyFont="1" applyFill="1" applyBorder="1" applyAlignment="1">
      <alignment horizontal="center"/>
    </xf>
    <xf numFmtId="0" fontId="8" fillId="8" borderId="10" xfId="0" applyFont="1" applyFill="1" applyBorder="1" applyAlignment="1">
      <alignment wrapText="1"/>
    </xf>
    <xf numFmtId="3" fontId="6" fillId="8" borderId="12" xfId="0" applyNumberFormat="1" applyFont="1" applyFill="1" applyBorder="1" applyAlignment="1">
      <alignment horizontal="center"/>
    </xf>
    <xf numFmtId="0" fontId="0" fillId="10" borderId="8" xfId="0" applyFont="1" applyFill="1" applyBorder="1"/>
    <xf numFmtId="0" fontId="6" fillId="8" borderId="10" xfId="0" applyFont="1" applyFill="1" applyBorder="1" applyAlignment="1">
      <alignment horizontal="center"/>
    </xf>
    <xf numFmtId="3" fontId="6" fillId="8" borderId="17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0" borderId="19" xfId="0" applyFont="1" applyBorder="1" applyAlignment="1">
      <alignment wrapText="1"/>
    </xf>
    <xf numFmtId="3" fontId="10" fillId="0" borderId="19" xfId="0" applyNumberFormat="1" applyFont="1" applyBorder="1" applyAlignment="1">
      <alignment horizontal="center"/>
    </xf>
    <xf numFmtId="0" fontId="5" fillId="9" borderId="19" xfId="0" applyFont="1" applyFill="1" applyBorder="1" applyAlignment="1">
      <alignment horizontal="center"/>
    </xf>
    <xf numFmtId="0" fontId="0" fillId="9" borderId="9" xfId="0" applyFont="1" applyFill="1" applyBorder="1"/>
    <xf numFmtId="0" fontId="0" fillId="10" borderId="7" xfId="0" applyFont="1" applyFill="1" applyBorder="1"/>
    <xf numFmtId="0" fontId="11" fillId="7" borderId="20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 vertical="center"/>
    </xf>
    <xf numFmtId="3" fontId="5" fillId="6" borderId="14" xfId="0" applyNumberFormat="1" applyFont="1" applyFill="1" applyBorder="1" applyAlignment="1">
      <alignment horizontal="center"/>
    </xf>
    <xf numFmtId="0" fontId="0" fillId="0" borderId="0" xfId="0" applyFont="1" applyFill="1" applyBorder="1"/>
    <xf numFmtId="3" fontId="6" fillId="0" borderId="14" xfId="0" applyNumberFormat="1" applyFont="1" applyFill="1" applyBorder="1" applyAlignment="1">
      <alignment horizontal="center"/>
    </xf>
    <xf numFmtId="0" fontId="0" fillId="0" borderId="0" xfId="0" applyFont="1"/>
    <xf numFmtId="3" fontId="6" fillId="6" borderId="10" xfId="0" applyNumberFormat="1" applyFont="1" applyFill="1" applyBorder="1" applyAlignment="1">
      <alignment horizontal="center" vertical="center"/>
    </xf>
    <xf numFmtId="3" fontId="6" fillId="6" borderId="13" xfId="0" applyNumberFormat="1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left" vertical="center" wrapText="1"/>
    </xf>
    <xf numFmtId="3" fontId="6" fillId="6" borderId="12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F3" sqref="F3"/>
    </sheetView>
  </sheetViews>
  <sheetFormatPr baseColWidth="10" defaultRowHeight="14.4" x14ac:dyDescent="0.3"/>
  <cols>
    <col min="2" max="2" width="21.5546875" customWidth="1"/>
    <col min="3" max="3" width="16.77734375" customWidth="1"/>
    <col min="4" max="4" width="17.44140625" customWidth="1"/>
  </cols>
  <sheetData>
    <row r="1" spans="1:13" ht="15" thickBot="1" x14ac:dyDescent="0.35">
      <c r="A1" t="s">
        <v>70</v>
      </c>
    </row>
    <row r="2" spans="1:13" ht="141" thickBot="1" x14ac:dyDescent="0.3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7" t="s">
        <v>12</v>
      </c>
    </row>
    <row r="3" spans="1:13" ht="15" thickBot="1" x14ac:dyDescent="0.35">
      <c r="A3" s="55">
        <v>15</v>
      </c>
      <c r="B3" s="57" t="s">
        <v>13</v>
      </c>
      <c r="C3" s="8" t="s">
        <v>14</v>
      </c>
      <c r="D3" s="9">
        <v>21026</v>
      </c>
      <c r="E3" s="10">
        <v>5</v>
      </c>
      <c r="F3" s="62">
        <v>1</v>
      </c>
      <c r="G3" s="12">
        <v>11</v>
      </c>
      <c r="H3" s="58">
        <v>9</v>
      </c>
      <c r="I3" s="60">
        <v>1546</v>
      </c>
      <c r="J3" s="60">
        <v>486</v>
      </c>
      <c r="K3" s="9">
        <v>5247</v>
      </c>
      <c r="L3" s="13">
        <v>2252</v>
      </c>
      <c r="M3" s="45">
        <v>18</v>
      </c>
    </row>
    <row r="4" spans="1:13" ht="15" thickBot="1" x14ac:dyDescent="0.35">
      <c r="A4" s="56"/>
      <c r="B4" s="53"/>
      <c r="C4" s="14" t="s">
        <v>15</v>
      </c>
      <c r="D4" s="15"/>
      <c r="E4" s="16"/>
      <c r="F4" s="11"/>
      <c r="G4" s="12"/>
      <c r="H4" s="59"/>
      <c r="I4" s="61"/>
      <c r="J4" s="61"/>
      <c r="K4" s="15"/>
      <c r="L4" s="17"/>
      <c r="M4" s="54"/>
    </row>
    <row r="5" spans="1:13" ht="15" thickBot="1" x14ac:dyDescent="0.35">
      <c r="A5" s="56"/>
      <c r="B5" s="48"/>
      <c r="C5" s="14" t="s">
        <v>16</v>
      </c>
      <c r="D5" s="15"/>
      <c r="E5" s="18"/>
      <c r="F5" s="11"/>
      <c r="G5" s="12"/>
      <c r="H5" s="59"/>
      <c r="I5" s="52"/>
      <c r="J5" s="52"/>
      <c r="K5" s="15">
        <v>36</v>
      </c>
      <c r="L5" s="17">
        <v>8</v>
      </c>
      <c r="M5" s="46"/>
    </row>
    <row r="6" spans="1:13" ht="15" thickBot="1" x14ac:dyDescent="0.35">
      <c r="A6" s="56"/>
      <c r="B6" s="19" t="s">
        <v>17</v>
      </c>
      <c r="C6" s="19" t="s">
        <v>18</v>
      </c>
      <c r="D6" s="20">
        <v>4000</v>
      </c>
      <c r="E6" s="16">
        <v>3</v>
      </c>
      <c r="F6" s="11"/>
      <c r="G6" s="12">
        <v>6</v>
      </c>
      <c r="H6" s="59"/>
      <c r="I6" s="21"/>
      <c r="J6" s="21"/>
      <c r="K6" s="20">
        <v>988</v>
      </c>
      <c r="L6" s="22">
        <v>548</v>
      </c>
      <c r="M6" s="23">
        <v>0</v>
      </c>
    </row>
    <row r="7" spans="1:13" ht="15" thickBot="1" x14ac:dyDescent="0.35">
      <c r="A7" s="56"/>
      <c r="B7" s="47" t="s">
        <v>19</v>
      </c>
      <c r="C7" s="24" t="s">
        <v>20</v>
      </c>
      <c r="D7" s="20">
        <v>4000</v>
      </c>
      <c r="E7" s="16">
        <v>3</v>
      </c>
      <c r="F7" s="11"/>
      <c r="G7" s="12">
        <v>6</v>
      </c>
      <c r="H7" s="59"/>
      <c r="I7" s="21">
        <v>105</v>
      </c>
      <c r="J7" s="21">
        <v>28</v>
      </c>
      <c r="K7" s="20">
        <v>629</v>
      </c>
      <c r="L7" s="22">
        <v>275</v>
      </c>
      <c r="M7" s="45">
        <v>1</v>
      </c>
    </row>
    <row r="8" spans="1:13" ht="15" thickBot="1" x14ac:dyDescent="0.35">
      <c r="A8" s="56"/>
      <c r="B8" s="53"/>
      <c r="C8" s="24" t="s">
        <v>21</v>
      </c>
      <c r="D8" s="20"/>
      <c r="E8" s="18"/>
      <c r="F8" s="11"/>
      <c r="G8" s="12"/>
      <c r="H8" s="59"/>
      <c r="I8" s="21"/>
      <c r="J8" s="21"/>
      <c r="K8" s="20">
        <v>113</v>
      </c>
      <c r="L8" s="22">
        <v>66</v>
      </c>
      <c r="M8" s="54"/>
    </row>
    <row r="9" spans="1:13" ht="15" thickBot="1" x14ac:dyDescent="0.35">
      <c r="A9" s="56"/>
      <c r="B9" s="48"/>
      <c r="C9" s="24" t="s">
        <v>22</v>
      </c>
      <c r="D9" s="20"/>
      <c r="E9" s="18"/>
      <c r="F9" s="11"/>
      <c r="G9" s="12"/>
      <c r="H9" s="59"/>
      <c r="I9" s="21"/>
      <c r="J9" s="21"/>
      <c r="K9" s="20">
        <v>254</v>
      </c>
      <c r="L9" s="22">
        <v>124</v>
      </c>
      <c r="M9" s="46"/>
    </row>
    <row r="10" spans="1:13" ht="15" thickBot="1" x14ac:dyDescent="0.35">
      <c r="A10" s="56"/>
      <c r="B10" s="47" t="s">
        <v>23</v>
      </c>
      <c r="C10" s="24" t="s">
        <v>24</v>
      </c>
      <c r="D10" s="20">
        <v>5000</v>
      </c>
      <c r="E10" s="18">
        <v>3</v>
      </c>
      <c r="F10" s="11"/>
      <c r="G10" s="12">
        <v>6</v>
      </c>
      <c r="H10" s="59"/>
      <c r="I10" s="21">
        <v>245</v>
      </c>
      <c r="J10" s="21">
        <v>81</v>
      </c>
      <c r="K10" s="20">
        <f>851+829</f>
        <v>1680</v>
      </c>
      <c r="L10" s="22">
        <f>423+404</f>
        <v>827</v>
      </c>
      <c r="M10" s="45">
        <v>1</v>
      </c>
    </row>
    <row r="11" spans="1:13" ht="15" thickBot="1" x14ac:dyDescent="0.35">
      <c r="A11" s="56"/>
      <c r="B11" s="53"/>
      <c r="C11" s="24" t="s">
        <v>25</v>
      </c>
      <c r="D11" s="20"/>
      <c r="E11" s="16"/>
      <c r="F11" s="11"/>
      <c r="G11" s="12"/>
      <c r="H11" s="59"/>
      <c r="I11" s="21"/>
      <c r="J11" s="21"/>
      <c r="K11" s="20">
        <v>128</v>
      </c>
      <c r="L11" s="22">
        <v>44</v>
      </c>
      <c r="M11" s="54"/>
    </row>
    <row r="12" spans="1:13" ht="15" thickBot="1" x14ac:dyDescent="0.35">
      <c r="A12" s="56"/>
      <c r="B12" s="53"/>
      <c r="C12" s="24" t="s">
        <v>26</v>
      </c>
      <c r="D12" s="20"/>
      <c r="E12" s="16"/>
      <c r="F12" s="11"/>
      <c r="G12" s="12"/>
      <c r="H12" s="59"/>
      <c r="I12" s="21">
        <v>27</v>
      </c>
      <c r="J12" s="21">
        <v>16</v>
      </c>
      <c r="K12" s="20">
        <v>38</v>
      </c>
      <c r="L12" s="22">
        <v>17</v>
      </c>
      <c r="M12" s="54"/>
    </row>
    <row r="13" spans="1:13" ht="15" thickBot="1" x14ac:dyDescent="0.35">
      <c r="A13" s="56"/>
      <c r="B13" s="48"/>
      <c r="C13" s="24" t="s">
        <v>27</v>
      </c>
      <c r="D13" s="20"/>
      <c r="E13" s="18"/>
      <c r="F13" s="11"/>
      <c r="G13" s="12"/>
      <c r="H13" s="59"/>
      <c r="I13" s="21"/>
      <c r="J13" s="21"/>
      <c r="K13" s="20"/>
      <c r="L13" s="22"/>
      <c r="M13" s="46"/>
    </row>
    <row r="14" spans="1:13" ht="15" thickBot="1" x14ac:dyDescent="0.35">
      <c r="A14" s="56"/>
      <c r="B14" s="19" t="s">
        <v>28</v>
      </c>
      <c r="C14" s="19" t="s">
        <v>29</v>
      </c>
      <c r="D14" s="20">
        <v>10500</v>
      </c>
      <c r="E14" s="16">
        <v>4</v>
      </c>
      <c r="F14" s="11"/>
      <c r="G14" s="12">
        <v>7</v>
      </c>
      <c r="H14" s="59"/>
      <c r="I14" s="21">
        <v>299</v>
      </c>
      <c r="J14" s="21">
        <v>103</v>
      </c>
      <c r="K14" s="20">
        <v>486</v>
      </c>
      <c r="L14" s="22">
        <v>156</v>
      </c>
      <c r="M14" s="23">
        <v>48</v>
      </c>
    </row>
    <row r="15" spans="1:13" ht="15" thickBot="1" x14ac:dyDescent="0.35">
      <c r="A15" s="56"/>
      <c r="B15" s="19" t="s">
        <v>30</v>
      </c>
      <c r="C15" s="19" t="s">
        <v>31</v>
      </c>
      <c r="D15" s="20">
        <v>11000</v>
      </c>
      <c r="E15" s="16">
        <v>4</v>
      </c>
      <c r="F15" s="11"/>
      <c r="G15" s="12">
        <v>7</v>
      </c>
      <c r="H15" s="59"/>
      <c r="I15" s="21">
        <v>239</v>
      </c>
      <c r="J15" s="21">
        <v>69</v>
      </c>
      <c r="K15" s="20">
        <f>790+878+762+645+608</f>
        <v>3683</v>
      </c>
      <c r="L15" s="22">
        <f>257+295+266+209+237</f>
        <v>1264</v>
      </c>
      <c r="M15" s="23">
        <v>8</v>
      </c>
    </row>
    <row r="16" spans="1:13" ht="15" thickBot="1" x14ac:dyDescent="0.35">
      <c r="A16" s="56"/>
      <c r="B16" s="49" t="s">
        <v>32</v>
      </c>
      <c r="C16" s="24" t="s">
        <v>33</v>
      </c>
      <c r="D16" s="20">
        <v>3500</v>
      </c>
      <c r="E16" s="18">
        <v>3</v>
      </c>
      <c r="F16" s="11"/>
      <c r="G16" s="12">
        <v>6</v>
      </c>
      <c r="H16" s="59"/>
      <c r="I16" s="51">
        <v>175</v>
      </c>
      <c r="J16" s="51">
        <v>63</v>
      </c>
      <c r="K16" s="20">
        <v>558</v>
      </c>
      <c r="L16" s="22">
        <v>282</v>
      </c>
      <c r="M16" s="45">
        <v>13</v>
      </c>
    </row>
    <row r="17" spans="1:13" ht="15" thickBot="1" x14ac:dyDescent="0.35">
      <c r="A17" s="56"/>
      <c r="B17" s="50"/>
      <c r="C17" s="24" t="s">
        <v>34</v>
      </c>
      <c r="D17" s="20"/>
      <c r="E17" s="16"/>
      <c r="F17" s="11"/>
      <c r="G17" s="12"/>
      <c r="H17" s="59"/>
      <c r="I17" s="52"/>
      <c r="J17" s="52"/>
      <c r="K17" s="20">
        <v>393</v>
      </c>
      <c r="L17" s="22">
        <v>198</v>
      </c>
      <c r="M17" s="46"/>
    </row>
    <row r="18" spans="1:13" ht="15" thickBot="1" x14ac:dyDescent="0.35">
      <c r="A18" s="56"/>
      <c r="B18" s="47" t="s">
        <v>35</v>
      </c>
      <c r="C18" s="19" t="s">
        <v>36</v>
      </c>
      <c r="D18" s="20">
        <v>4000</v>
      </c>
      <c r="E18" s="16">
        <v>3</v>
      </c>
      <c r="F18" s="11"/>
      <c r="G18" s="12">
        <v>6</v>
      </c>
      <c r="H18" s="59"/>
      <c r="I18" s="21"/>
      <c r="J18" s="21"/>
      <c r="K18" s="20">
        <v>204</v>
      </c>
      <c r="L18" s="22">
        <v>87</v>
      </c>
      <c r="M18" s="45">
        <v>7</v>
      </c>
    </row>
    <row r="19" spans="1:13" ht="15" thickBot="1" x14ac:dyDescent="0.35">
      <c r="A19" s="56"/>
      <c r="B19" s="53"/>
      <c r="C19" s="19" t="s">
        <v>37</v>
      </c>
      <c r="D19" s="20"/>
      <c r="E19" s="18"/>
      <c r="F19" s="11"/>
      <c r="G19" s="12"/>
      <c r="H19" s="59"/>
      <c r="I19" s="21">
        <v>66</v>
      </c>
      <c r="J19" s="21">
        <v>22</v>
      </c>
      <c r="K19" s="20">
        <v>284</v>
      </c>
      <c r="L19" s="22">
        <v>143</v>
      </c>
      <c r="M19" s="54"/>
    </row>
    <row r="20" spans="1:13" ht="15" thickBot="1" x14ac:dyDescent="0.35">
      <c r="A20" s="56"/>
      <c r="B20" s="53"/>
      <c r="C20" s="19" t="s">
        <v>38</v>
      </c>
      <c r="D20" s="20"/>
      <c r="E20" s="16"/>
      <c r="F20" s="11"/>
      <c r="G20" s="12"/>
      <c r="H20" s="59"/>
      <c r="I20" s="21"/>
      <c r="J20" s="21"/>
      <c r="K20" s="20">
        <v>30</v>
      </c>
      <c r="L20" s="22">
        <v>17</v>
      </c>
      <c r="M20" s="54"/>
    </row>
    <row r="21" spans="1:13" ht="15" thickBot="1" x14ac:dyDescent="0.35">
      <c r="A21" s="56"/>
      <c r="B21" s="53"/>
      <c r="C21" s="19" t="s">
        <v>39</v>
      </c>
      <c r="D21" s="20"/>
      <c r="E21" s="16"/>
      <c r="F21" s="11"/>
      <c r="G21" s="12"/>
      <c r="H21" s="59"/>
      <c r="I21" s="21">
        <v>90</v>
      </c>
      <c r="J21" s="21">
        <v>32</v>
      </c>
      <c r="K21" s="20">
        <v>575</v>
      </c>
      <c r="L21" s="22">
        <v>302</v>
      </c>
      <c r="M21" s="54"/>
    </row>
    <row r="22" spans="1:13" ht="15" thickBot="1" x14ac:dyDescent="0.35">
      <c r="A22" s="56"/>
      <c r="B22" s="53"/>
      <c r="C22" s="19" t="s">
        <v>40</v>
      </c>
      <c r="D22" s="20"/>
      <c r="E22" s="18"/>
      <c r="F22" s="11"/>
      <c r="G22" s="12"/>
      <c r="H22" s="59"/>
      <c r="I22" s="21">
        <v>37</v>
      </c>
      <c r="J22" s="21">
        <v>9</v>
      </c>
      <c r="K22" s="20">
        <v>101</v>
      </c>
      <c r="L22" s="22">
        <v>74</v>
      </c>
      <c r="M22" s="54"/>
    </row>
    <row r="23" spans="1:13" ht="15" thickBot="1" x14ac:dyDescent="0.35">
      <c r="A23" s="56"/>
      <c r="B23" s="53"/>
      <c r="C23" s="19" t="s">
        <v>41</v>
      </c>
      <c r="D23" s="20"/>
      <c r="E23" s="16"/>
      <c r="F23" s="11"/>
      <c r="G23" s="12"/>
      <c r="H23" s="59"/>
      <c r="I23" s="21">
        <v>15</v>
      </c>
      <c r="J23" s="21">
        <v>5</v>
      </c>
      <c r="K23" s="20">
        <v>91</v>
      </c>
      <c r="L23" s="22">
        <v>69</v>
      </c>
      <c r="M23" s="54"/>
    </row>
    <row r="24" spans="1:13" ht="15" thickBot="1" x14ac:dyDescent="0.35">
      <c r="A24" s="56"/>
      <c r="B24" s="48"/>
      <c r="C24" s="19" t="s">
        <v>42</v>
      </c>
      <c r="D24" s="20"/>
      <c r="E24" s="16"/>
      <c r="F24" s="11"/>
      <c r="G24" s="12"/>
      <c r="H24" s="59"/>
      <c r="I24" s="21">
        <v>24</v>
      </c>
      <c r="J24" s="21">
        <v>3</v>
      </c>
      <c r="K24" s="20">
        <v>116</v>
      </c>
      <c r="L24" s="22">
        <v>61</v>
      </c>
      <c r="M24" s="46"/>
    </row>
    <row r="25" spans="1:13" ht="15" thickBot="1" x14ac:dyDescent="0.35">
      <c r="A25" s="56"/>
      <c r="B25" s="19" t="s">
        <v>43</v>
      </c>
      <c r="C25" s="19" t="s">
        <v>44</v>
      </c>
      <c r="D25" s="20">
        <v>6500</v>
      </c>
      <c r="E25" s="18">
        <v>3</v>
      </c>
      <c r="F25" s="11"/>
      <c r="G25" s="12">
        <v>6</v>
      </c>
      <c r="H25" s="59"/>
      <c r="I25" s="21">
        <v>2637</v>
      </c>
      <c r="J25" s="21">
        <v>754</v>
      </c>
      <c r="K25" s="20">
        <f>588+511+488+516</f>
        <v>2103</v>
      </c>
      <c r="L25" s="22">
        <f>373+328+335+338</f>
        <v>1374</v>
      </c>
      <c r="M25" s="25">
        <v>20</v>
      </c>
    </row>
    <row r="26" spans="1:13" ht="15" thickBot="1" x14ac:dyDescent="0.35">
      <c r="A26" s="56"/>
      <c r="B26" s="47" t="s">
        <v>45</v>
      </c>
      <c r="C26" s="19" t="s">
        <v>46</v>
      </c>
      <c r="D26" s="20">
        <v>4000</v>
      </c>
      <c r="E26" s="16">
        <v>3</v>
      </c>
      <c r="F26" s="11"/>
      <c r="G26" s="12">
        <v>6</v>
      </c>
      <c r="H26" s="59"/>
      <c r="I26" s="51">
        <v>130</v>
      </c>
      <c r="J26" s="21">
        <v>58</v>
      </c>
      <c r="K26" s="20">
        <v>556</v>
      </c>
      <c r="L26" s="22">
        <v>228</v>
      </c>
      <c r="M26" s="23">
        <v>14</v>
      </c>
    </row>
    <row r="27" spans="1:13" ht="15" thickBot="1" x14ac:dyDescent="0.35">
      <c r="A27" s="56"/>
      <c r="B27" s="48"/>
      <c r="C27" s="19" t="s">
        <v>47</v>
      </c>
      <c r="D27" s="20"/>
      <c r="E27" s="16"/>
      <c r="F27" s="11"/>
      <c r="G27" s="12"/>
      <c r="H27" s="59"/>
      <c r="I27" s="52"/>
      <c r="J27" s="26"/>
      <c r="K27" s="20">
        <v>243</v>
      </c>
      <c r="L27" s="22">
        <v>83</v>
      </c>
      <c r="M27" s="23"/>
    </row>
    <row r="28" spans="1:13" ht="15" thickBot="1" x14ac:dyDescent="0.35">
      <c r="A28" s="56"/>
      <c r="B28" s="47" t="s">
        <v>48</v>
      </c>
      <c r="C28" s="24" t="s">
        <v>49</v>
      </c>
      <c r="D28" s="20">
        <v>7500</v>
      </c>
      <c r="E28" s="16">
        <v>3</v>
      </c>
      <c r="F28" s="11"/>
      <c r="G28" s="12">
        <v>6</v>
      </c>
      <c r="H28" s="59"/>
      <c r="I28" s="51">
        <v>492</v>
      </c>
      <c r="J28" s="51">
        <v>158</v>
      </c>
      <c r="K28" s="20">
        <f>986+931</f>
        <v>1917</v>
      </c>
      <c r="L28" s="22">
        <f>497+491</f>
        <v>988</v>
      </c>
      <c r="M28" s="45">
        <v>31</v>
      </c>
    </row>
    <row r="29" spans="1:13" ht="15" thickBot="1" x14ac:dyDescent="0.35">
      <c r="A29" s="56"/>
      <c r="B29" s="48"/>
      <c r="C29" s="24" t="s">
        <v>50</v>
      </c>
      <c r="D29" s="20"/>
      <c r="E29" s="18"/>
      <c r="F29" s="11"/>
      <c r="G29" s="12"/>
      <c r="H29" s="59"/>
      <c r="I29" s="52"/>
      <c r="J29" s="52"/>
      <c r="K29" s="20">
        <v>275</v>
      </c>
      <c r="L29" s="22">
        <v>199</v>
      </c>
      <c r="M29" s="46"/>
    </row>
    <row r="30" spans="1:13" ht="15" thickBot="1" x14ac:dyDescent="0.35">
      <c r="A30" s="56"/>
      <c r="B30" s="19" t="s">
        <v>51</v>
      </c>
      <c r="C30" s="19" t="s">
        <v>52</v>
      </c>
      <c r="D30" s="20">
        <v>2000</v>
      </c>
      <c r="E30" s="16">
        <v>1</v>
      </c>
      <c r="F30" s="11"/>
      <c r="G30" s="12">
        <v>2</v>
      </c>
      <c r="H30" s="59"/>
      <c r="I30" s="21">
        <v>134</v>
      </c>
      <c r="J30" s="21">
        <v>111</v>
      </c>
      <c r="K30" s="20">
        <v>534</v>
      </c>
      <c r="L30" s="22">
        <v>330</v>
      </c>
      <c r="M30" s="23">
        <v>15</v>
      </c>
    </row>
    <row r="31" spans="1:13" ht="15" thickBot="1" x14ac:dyDescent="0.35">
      <c r="A31" s="56"/>
      <c r="B31" s="47" t="s">
        <v>53</v>
      </c>
      <c r="C31" s="24" t="s">
        <v>54</v>
      </c>
      <c r="D31" s="20">
        <v>3000</v>
      </c>
      <c r="E31" s="16">
        <v>3</v>
      </c>
      <c r="F31" s="11"/>
      <c r="G31" s="12">
        <v>6</v>
      </c>
      <c r="H31" s="59"/>
      <c r="I31" s="21">
        <v>86</v>
      </c>
      <c r="J31" s="21">
        <v>37</v>
      </c>
      <c r="K31" s="20">
        <v>858</v>
      </c>
      <c r="L31" s="22">
        <v>300</v>
      </c>
      <c r="M31" s="45">
        <v>0</v>
      </c>
    </row>
    <row r="32" spans="1:13" ht="29.4" thickBot="1" x14ac:dyDescent="0.35">
      <c r="A32" s="56"/>
      <c r="B32" s="48"/>
      <c r="C32" s="24" t="s">
        <v>55</v>
      </c>
      <c r="D32" s="20"/>
      <c r="E32" s="18"/>
      <c r="F32" s="11"/>
      <c r="G32" s="12"/>
      <c r="H32" s="59"/>
      <c r="I32" s="21">
        <v>12</v>
      </c>
      <c r="J32" s="21">
        <v>6</v>
      </c>
      <c r="K32" s="20">
        <v>83</v>
      </c>
      <c r="L32" s="22">
        <v>31</v>
      </c>
      <c r="M32" s="46"/>
    </row>
    <row r="33" spans="1:13" ht="15" thickBot="1" x14ac:dyDescent="0.35">
      <c r="A33" s="56"/>
      <c r="B33" s="19" t="s">
        <v>56</v>
      </c>
      <c r="C33" s="19" t="s">
        <v>57</v>
      </c>
      <c r="D33" s="20">
        <v>3500</v>
      </c>
      <c r="E33" s="16">
        <v>3</v>
      </c>
      <c r="F33" s="11"/>
      <c r="G33" s="12">
        <v>6</v>
      </c>
      <c r="H33" s="59"/>
      <c r="I33" s="21"/>
      <c r="J33" s="21"/>
      <c r="K33" s="20">
        <v>693</v>
      </c>
      <c r="L33" s="22">
        <v>398</v>
      </c>
      <c r="M33" s="23">
        <v>1</v>
      </c>
    </row>
    <row r="34" spans="1:13" ht="15" thickBot="1" x14ac:dyDescent="0.35">
      <c r="A34" s="56"/>
      <c r="B34" s="19" t="s">
        <v>58</v>
      </c>
      <c r="C34" s="19" t="s">
        <v>59</v>
      </c>
      <c r="D34" s="20">
        <v>2500</v>
      </c>
      <c r="E34" s="16">
        <v>3</v>
      </c>
      <c r="F34" s="11"/>
      <c r="G34" s="12">
        <v>6</v>
      </c>
      <c r="H34" s="59"/>
      <c r="I34" s="21"/>
      <c r="J34" s="21"/>
      <c r="K34" s="20">
        <v>455</v>
      </c>
      <c r="L34" s="22">
        <v>164</v>
      </c>
      <c r="M34" s="23">
        <v>0</v>
      </c>
    </row>
    <row r="35" spans="1:13" ht="15" thickBot="1" x14ac:dyDescent="0.35">
      <c r="A35" s="56"/>
      <c r="B35" s="19" t="s">
        <v>60</v>
      </c>
      <c r="C35" s="19" t="s">
        <v>60</v>
      </c>
      <c r="D35" s="20">
        <v>10000</v>
      </c>
      <c r="E35" s="18">
        <v>4</v>
      </c>
      <c r="F35" s="11"/>
      <c r="G35" s="12">
        <v>7</v>
      </c>
      <c r="H35" s="59"/>
      <c r="I35" s="21"/>
      <c r="J35" s="21"/>
      <c r="K35" s="20">
        <v>3602</v>
      </c>
      <c r="L35" s="22">
        <v>1125</v>
      </c>
      <c r="M35" s="23">
        <v>19</v>
      </c>
    </row>
    <row r="36" spans="1:13" ht="15" thickBot="1" x14ac:dyDescent="0.35">
      <c r="A36" s="56"/>
      <c r="B36" s="47" t="s">
        <v>61</v>
      </c>
      <c r="C36" s="24" t="s">
        <v>62</v>
      </c>
      <c r="D36" s="20">
        <v>10000</v>
      </c>
      <c r="E36" s="16">
        <v>4</v>
      </c>
      <c r="F36" s="11"/>
      <c r="G36" s="12">
        <v>7</v>
      </c>
      <c r="H36" s="59"/>
      <c r="I36" s="21"/>
      <c r="J36" s="21"/>
      <c r="K36" s="20">
        <v>2548</v>
      </c>
      <c r="L36" s="22">
        <v>900</v>
      </c>
      <c r="M36" s="45">
        <v>11</v>
      </c>
    </row>
    <row r="37" spans="1:13" ht="15" thickBot="1" x14ac:dyDescent="0.35">
      <c r="A37" s="56"/>
      <c r="B37" s="48"/>
      <c r="C37" s="24" t="s">
        <v>63</v>
      </c>
      <c r="D37" s="20"/>
      <c r="E37" s="16"/>
      <c r="F37" s="11"/>
      <c r="G37" s="12"/>
      <c r="H37" s="59"/>
      <c r="I37" s="21"/>
      <c r="J37" s="21"/>
      <c r="K37" s="20">
        <v>118</v>
      </c>
      <c r="L37" s="22">
        <v>65</v>
      </c>
      <c r="M37" s="46"/>
    </row>
    <row r="38" spans="1:13" ht="15" thickBot="1" x14ac:dyDescent="0.35">
      <c r="A38" s="56"/>
      <c r="B38" s="19" t="s">
        <v>64</v>
      </c>
      <c r="C38" s="19" t="s">
        <v>65</v>
      </c>
      <c r="D38" s="20">
        <v>2000</v>
      </c>
      <c r="E38" s="18">
        <v>1</v>
      </c>
      <c r="F38" s="11"/>
      <c r="G38" s="12">
        <v>2</v>
      </c>
      <c r="H38" s="59"/>
      <c r="I38" s="21"/>
      <c r="J38" s="21"/>
      <c r="K38" s="20">
        <v>419</v>
      </c>
      <c r="L38" s="22">
        <v>102</v>
      </c>
      <c r="M38" s="23">
        <v>18</v>
      </c>
    </row>
    <row r="39" spans="1:13" ht="15" thickBot="1" x14ac:dyDescent="0.35">
      <c r="A39" s="56"/>
      <c r="B39" s="47" t="s">
        <v>66</v>
      </c>
      <c r="C39" s="24" t="s">
        <v>67</v>
      </c>
      <c r="D39" s="27">
        <v>6500</v>
      </c>
      <c r="E39" s="16">
        <v>3</v>
      </c>
      <c r="F39" s="11"/>
      <c r="G39" s="12">
        <v>6</v>
      </c>
      <c r="H39" s="59"/>
      <c r="I39" s="21"/>
      <c r="J39" s="21"/>
      <c r="K39" s="20">
        <v>1286</v>
      </c>
      <c r="L39" s="22">
        <v>529</v>
      </c>
      <c r="M39" s="45">
        <v>10</v>
      </c>
    </row>
    <row r="40" spans="1:13" ht="15" thickBot="1" x14ac:dyDescent="0.35">
      <c r="A40" s="56"/>
      <c r="B40" s="48"/>
      <c r="C40" s="28" t="s">
        <v>68</v>
      </c>
      <c r="D40" s="29"/>
      <c r="E40" s="16"/>
      <c r="F40" s="11"/>
      <c r="G40" s="30"/>
      <c r="H40" s="59"/>
      <c r="I40" s="31"/>
      <c r="J40" s="31"/>
      <c r="K40" s="27">
        <v>544</v>
      </c>
      <c r="L40" s="32">
        <v>343</v>
      </c>
      <c r="M40" s="46"/>
    </row>
    <row r="41" spans="1:13" ht="15.6" thickTop="1" thickBot="1" x14ac:dyDescent="0.35">
      <c r="A41" s="33"/>
      <c r="B41" s="34"/>
      <c r="C41" s="34"/>
      <c r="D41" s="35"/>
      <c r="E41" s="36">
        <f>SUM(E3:E40)</f>
        <v>59</v>
      </c>
      <c r="F41" s="37"/>
      <c r="G41" s="38"/>
      <c r="H41" s="39">
        <f>H3</f>
        <v>9</v>
      </c>
      <c r="I41" s="40">
        <f t="shared" ref="I41:L41" si="0">SUM(I3:I40)</f>
        <v>6359</v>
      </c>
      <c r="J41" s="40">
        <f t="shared" si="0"/>
        <v>2041</v>
      </c>
      <c r="K41" s="40">
        <f t="shared" si="0"/>
        <v>31868</v>
      </c>
      <c r="L41" s="40">
        <f t="shared" si="0"/>
        <v>13973</v>
      </c>
      <c r="M41" s="41">
        <f>SUM(M3:M40)</f>
        <v>235</v>
      </c>
    </row>
    <row r="42" spans="1:13" x14ac:dyDescent="0.3">
      <c r="F42" s="42"/>
      <c r="G42" s="42"/>
      <c r="M42" s="43"/>
    </row>
    <row r="43" spans="1:13" x14ac:dyDescent="0.3">
      <c r="A43" t="s">
        <v>69</v>
      </c>
      <c r="F43" s="42"/>
      <c r="G43" s="42"/>
    </row>
    <row r="44" spans="1:13" x14ac:dyDescent="0.3">
      <c r="F44" s="42"/>
      <c r="G44" s="42"/>
    </row>
    <row r="45" spans="1:13" x14ac:dyDescent="0.3">
      <c r="A45" s="44" t="s">
        <v>71</v>
      </c>
      <c r="F45" s="42"/>
      <c r="G45" s="42"/>
    </row>
    <row r="46" spans="1:13" x14ac:dyDescent="0.3">
      <c r="F46" s="42"/>
      <c r="G46" s="42"/>
    </row>
    <row r="47" spans="1:13" x14ac:dyDescent="0.3">
      <c r="F47" s="42"/>
      <c r="G47" s="42"/>
    </row>
    <row r="48" spans="1:13" x14ac:dyDescent="0.3">
      <c r="F48" s="42"/>
      <c r="G48" s="42"/>
    </row>
  </sheetData>
  <mergeCells count="28">
    <mergeCell ref="M3:M5"/>
    <mergeCell ref="B7:B9"/>
    <mergeCell ref="M7:M9"/>
    <mergeCell ref="B10:B13"/>
    <mergeCell ref="M10:M13"/>
    <mergeCell ref="A3:A40"/>
    <mergeCell ref="B3:B5"/>
    <mergeCell ref="H3:H40"/>
    <mergeCell ref="I3:I5"/>
    <mergeCell ref="J3:J5"/>
    <mergeCell ref="B31:B32"/>
    <mergeCell ref="M28:M29"/>
    <mergeCell ref="B16:B17"/>
    <mergeCell ref="I16:I17"/>
    <mergeCell ref="J16:J17"/>
    <mergeCell ref="M16:M17"/>
    <mergeCell ref="B18:B24"/>
    <mergeCell ref="M18:M24"/>
    <mergeCell ref="B26:B27"/>
    <mergeCell ref="I26:I27"/>
    <mergeCell ref="B28:B29"/>
    <mergeCell ref="I28:I29"/>
    <mergeCell ref="J28:J29"/>
    <mergeCell ref="M31:M32"/>
    <mergeCell ref="B36:B37"/>
    <mergeCell ref="M36:M37"/>
    <mergeCell ref="B39:B40"/>
    <mergeCell ref="M39:M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</dc:creator>
  <cp:lastModifiedBy>Laurence</cp:lastModifiedBy>
  <dcterms:created xsi:type="dcterms:W3CDTF">2013-10-14T14:04:09Z</dcterms:created>
  <dcterms:modified xsi:type="dcterms:W3CDTF">2014-03-05T09:05:59Z</dcterms:modified>
</cp:coreProperties>
</file>